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04" activeTab="0"/>
  </bookViews>
  <sheets>
    <sheet name="Resultado Geral" sheetId="1" r:id="rId1"/>
  </sheets>
  <definedNames>
    <definedName name="_xlnm.Print_Area" localSheetId="0">'Resultado Geral'!$C$1:$J$43</definedName>
  </definedNames>
  <calcPr fullCalcOnLoad="1"/>
</workbook>
</file>

<file path=xl/sharedStrings.xml><?xml version="1.0" encoding="utf-8"?>
<sst xmlns="http://schemas.openxmlformats.org/spreadsheetml/2006/main" count="140" uniqueCount="109">
  <si>
    <t>Nº</t>
  </si>
  <si>
    <t>Universidade Federal de Minas Gerais</t>
  </si>
  <si>
    <t>INSTITUIÇÃO PROPONENTE</t>
  </si>
  <si>
    <t>1.</t>
  </si>
  <si>
    <t>3.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</si>
  <si>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</si>
  <si>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</si>
  <si>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</si>
  <si>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</si>
  <si>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</si>
  <si>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</si>
  <si>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</si>
  <si>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</si>
  <si>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</si>
  <si>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</si>
  <si>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</si>
  <si>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</si>
  <si>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</si>
  <si>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</si>
  <si>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</si>
  <si>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</si>
  <si>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</si>
  <si>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</si>
  <si>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</si>
  <si>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</si>
  <si>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12.</t>
  </si>
  <si>
    <t xml:space="preserve">25. </t>
  </si>
  <si>
    <t>27.</t>
  </si>
  <si>
    <t>UNIDADES DA FEDERAÇÃO/REGIÃO</t>
  </si>
  <si>
    <t>28.</t>
  </si>
  <si>
    <t>29.</t>
  </si>
  <si>
    <t>30.</t>
  </si>
  <si>
    <t>31.</t>
  </si>
  <si>
    <t>RESULTADO CONSOLIDADO</t>
  </si>
  <si>
    <t>AVALIAÇÃO DO PARECERISTA 1</t>
  </si>
  <si>
    <t>AVALIAÇÃO DO PARECERISTA 2</t>
  </si>
  <si>
    <t>Universidade Federal do Rio de Janeiro</t>
  </si>
  <si>
    <t>Rio de Janeiro/Sudeste</t>
  </si>
  <si>
    <t>Brasilia/Centro-Oeste</t>
  </si>
  <si>
    <t>Universidade de Brasília</t>
  </si>
  <si>
    <t>Piauí/Nordeste</t>
  </si>
  <si>
    <t>Rondônia/Norte</t>
  </si>
  <si>
    <t>Universidade Federal de Rondônia</t>
  </si>
  <si>
    <t>Minas Gerais/Sudeste</t>
  </si>
  <si>
    <t>Universidade Federal do Rio Grande do Sul</t>
  </si>
  <si>
    <t>Rio Grande do Sul/Sul</t>
  </si>
  <si>
    <t>Sergipe/Nordeste</t>
  </si>
  <si>
    <t>Universidade Federal de Sergipe</t>
  </si>
  <si>
    <t>Amapá/Norte</t>
  </si>
  <si>
    <t>Universidade Federal do Amapá</t>
  </si>
  <si>
    <t>Acre/Norte</t>
  </si>
  <si>
    <t>Universidade Federal do Acre</t>
  </si>
  <si>
    <t>Mato Grosso do Sul/Centro - Oeste</t>
  </si>
  <si>
    <t>Universidade Federal do Mato Grosso do Sul</t>
  </si>
  <si>
    <t>Universidade Estadual de Campinas</t>
  </si>
  <si>
    <t>Tocantins/Norte</t>
  </si>
  <si>
    <t>Universidade Federal de Tocantis</t>
  </si>
  <si>
    <t>Pará/Norte</t>
  </si>
  <si>
    <t>Universidade Federal do Pará</t>
  </si>
  <si>
    <t>Mato Grosso/Centro - Oeste</t>
  </si>
  <si>
    <t xml:space="preserve">Universidade do Estado do Mato Grosso </t>
  </si>
  <si>
    <t>Rio Grande do Norte/Nordeste</t>
  </si>
  <si>
    <t>Universidade Federal do Rio Grande do Norte</t>
  </si>
  <si>
    <t>Paraiba/Nordeste</t>
  </si>
  <si>
    <t>Universidade Federal da Paraiba</t>
  </si>
  <si>
    <t>Amazonas/Norte</t>
  </si>
  <si>
    <t>Universidade Federal do Amazonas</t>
  </si>
  <si>
    <t>Goiás/Centro - Oeste</t>
  </si>
  <si>
    <t>Universidade Federal de Goiás</t>
  </si>
  <si>
    <t>Alagoas/Nordeste</t>
  </si>
  <si>
    <t>Universidade Federal do Espirito Santo</t>
  </si>
  <si>
    <t>Santa Catarina/Sul</t>
  </si>
  <si>
    <t>Universidade Federal de Santa Catarina</t>
  </si>
  <si>
    <t>Roraima/Norte</t>
  </si>
  <si>
    <t>Instituto Federal de Educação, Ciências e Tecnologia de Roraima</t>
  </si>
  <si>
    <t>Ceará/Nordeste</t>
  </si>
  <si>
    <t>Instituto Federal de Educação, Ciências e Tecnologia do Ceará</t>
  </si>
  <si>
    <t>Paraná/Sul</t>
  </si>
  <si>
    <t>Universidade Federal do Paraná</t>
  </si>
  <si>
    <t>Universidade Federal de São Paulo</t>
  </si>
  <si>
    <t>Pernambuco/Nordeste</t>
  </si>
  <si>
    <t>Universidade Federal do Pernambuco</t>
  </si>
  <si>
    <t>Maranhão/Nordeste</t>
  </si>
  <si>
    <t>Universidade Federal do Maranhão</t>
  </si>
  <si>
    <t>Média Final</t>
  </si>
  <si>
    <t xml:space="preserve">Universidade Federal de Alagoas  </t>
  </si>
  <si>
    <t>REGIÃO NORTE</t>
  </si>
  <si>
    <t>STATUS</t>
  </si>
  <si>
    <t>Classificado com Ressalva</t>
  </si>
  <si>
    <t>Desclassificada</t>
  </si>
  <si>
    <t>Classificada</t>
  </si>
  <si>
    <t>Espirito Santos/Sudeste</t>
  </si>
  <si>
    <t>*O edital prevê a celebração de uma parceria por estado. Portanto o Estado de São Paulo a proposta com a nota maior será chamada para celebração. A outra continuará no banco de projetos e ou poderá compor posteriormente o centro instalado no Estado.</t>
  </si>
  <si>
    <t>*O edital prevê a celebração de uma parceria por estado. Portanto o Estado da Bahia a proposta com a nota maior será chamada para celebração. A outra continuará no banco de projetos e ou poderá compor posteriormente o centro instalado no Estado.</t>
  </si>
  <si>
    <t>Classificada com Ressalva</t>
  </si>
  <si>
    <t>REGIÃO NORDESTE</t>
  </si>
  <si>
    <t>REGIÃO CENTRO-OESTE</t>
  </si>
  <si>
    <t>REGIÃO SUDESTE</t>
  </si>
  <si>
    <t>REGIÃO SUL</t>
  </si>
  <si>
    <t>nº Proposta</t>
  </si>
  <si>
    <t xml:space="preserve"> </t>
  </si>
  <si>
    <t>CONSOLIDAÇÃO DA AVALIAÇÃO DE MÉRITO DO CHAMAMENTO PÚBLICO DA  REDE CEDES 2015</t>
  </si>
  <si>
    <t>Universidade Federal da Bahia</t>
  </si>
  <si>
    <t>Universidade Federa da Bahia</t>
  </si>
  <si>
    <t>Universidade Federal do Vale de São Francisco</t>
  </si>
  <si>
    <t xml:space="preserve">Universidade Federal do Piauí </t>
  </si>
  <si>
    <t xml:space="preserve">Universidade Federal de Alagoas </t>
  </si>
  <si>
    <r>
      <rPr>
        <b/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Bahia/Nordeste</t>
    </r>
  </si>
  <si>
    <r>
      <rPr>
        <b/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São Paulo/Sudeste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</si>
</sst>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8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2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2" fillId="34" borderId="15" xfId="0" applyFont="1" applyFill="1" applyBorder="1" applyAlignment="1">
      <alignment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4" fillId="17" borderId="17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2" fontId="45" fillId="0" borderId="0" xfId="0" applyNumberFormat="1" applyFont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4" fillId="17" borderId="21" xfId="0" applyFont="1" applyFill="1" applyBorder="1" applyAlignment="1">
      <alignment horizontal="center" wrapText="1"/>
    </xf>
    <xf numFmtId="0" fontId="44" fillId="17" borderId="22" xfId="0" applyFont="1" applyFill="1" applyBorder="1" applyAlignment="1">
      <alignment horizontal="center" wrapText="1"/>
    </xf>
    <xf numFmtId="0" fontId="44" fillId="17" borderId="23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4" fillId="17" borderId="17" xfId="0" applyFont="1" applyFill="1" applyBorder="1" applyAlignment="1">
      <alignment vertical="center" wrapText="1"/>
    </xf>
    <xf numFmtId="0" fontId="44" fillId="17" borderId="19" xfId="0" applyFont="1" applyFill="1" applyBorder="1" applyAlignment="1">
      <alignment vertical="center" wrapText="1"/>
    </xf>
    <xf numFmtId="0" fontId="44" fillId="17" borderId="24" xfId="0" applyFont="1" applyFill="1" applyBorder="1" applyAlignment="1">
      <alignment vertical="center" wrapText="1"/>
    </xf>
    <xf numFmtId="0" fontId="44" fillId="17" borderId="15" xfId="0" applyFont="1" applyFill="1" applyBorder="1" applyAlignment="1">
      <alignment vertical="center" wrapText="1"/>
    </xf>
    <xf numFmtId="0" fontId="44" fillId="17" borderId="18" xfId="0" applyFont="1" applyFill="1" applyBorder="1" applyAlignment="1">
      <alignment vertical="center" wrapText="1"/>
    </xf>
    <xf numFmtId="0" fontId="44" fillId="17" borderId="2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43"/>
  <sheetViews>
    <sheetView tabSelected="1" zoomScale="80" zoomScaleNormal="80" zoomScaleSheetLayoutView="40" workbookViewId="0" topLeftCell="B1">
      <selection activeCell="I23" sqref="I23"/>
    </sheetView>
  </sheetViews>
  <sheetFormatPr defaultColWidth="9.140625" defaultRowHeight="15"/>
  <cols>
    <col min="1" max="1" width="0" style="3" hidden="1" customWidth="1"/>
    <col min="2" max="3" width="9.140625" style="3" customWidth="1"/>
    <col min="4" max="4" width="36.421875" style="1" customWidth="1"/>
    <col min="5" max="5" width="57.00390625" style="1" bestFit="1" customWidth="1"/>
    <col min="6" max="6" width="35.140625" style="1" customWidth="1"/>
    <col min="7" max="7" width="37.140625" style="1" customWidth="1"/>
    <col min="8" max="8" width="52.8515625" style="1" hidden="1" customWidth="1"/>
    <col min="9" max="9" width="14.57421875" style="21" customWidth="1"/>
    <col min="10" max="10" width="27.7109375" style="1" bestFit="1" customWidth="1"/>
    <col min="11" max="16384" width="9.140625" style="1" customWidth="1"/>
  </cols>
  <sheetData>
    <row r="1" spans="1:14" ht="24.75" customHeight="1">
      <c r="A1" s="18" t="s">
        <v>100</v>
      </c>
      <c r="B1" s="23"/>
      <c r="C1" s="45" t="s">
        <v>101</v>
      </c>
      <c r="D1" s="46"/>
      <c r="E1" s="46"/>
      <c r="F1" s="46"/>
      <c r="G1" s="46"/>
      <c r="H1" s="46"/>
      <c r="I1" s="46"/>
      <c r="J1" s="47"/>
      <c r="K1" s="2"/>
      <c r="L1" s="2"/>
      <c r="M1" s="2"/>
      <c r="N1" s="2"/>
    </row>
    <row r="2" spans="1:14" ht="47.25" customHeight="1" thickBot="1">
      <c r="A2" s="24"/>
      <c r="B2" s="8"/>
      <c r="C2" s="48"/>
      <c r="D2" s="49"/>
      <c r="E2" s="49"/>
      <c r="F2" s="49"/>
      <c r="G2" s="49"/>
      <c r="H2" s="49"/>
      <c r="I2" s="49"/>
      <c r="J2" s="50"/>
      <c r="K2" s="2"/>
      <c r="L2" s="2"/>
      <c r="M2" s="2"/>
      <c r="N2" s="2"/>
    </row>
    <row r="3" spans="1:14" ht="47.25" customHeight="1" thickBot="1">
      <c r="A3" s="7"/>
      <c r="B3" s="7"/>
      <c r="C3" s="39" t="s">
        <v>86</v>
      </c>
      <c r="D3" s="40"/>
      <c r="E3" s="40"/>
      <c r="F3" s="40"/>
      <c r="G3" s="40"/>
      <c r="H3" s="40"/>
      <c r="I3" s="40"/>
      <c r="J3" s="41"/>
      <c r="K3" s="2"/>
      <c r="L3" s="2"/>
      <c r="M3" s="2"/>
      <c r="N3" s="2"/>
    </row>
    <row r="4" spans="1:198" ht="30" customHeight="1" thickBot="1">
      <c r="A4" s="4" t="s">
        <v>0</v>
      </c>
      <c r="B4" s="22"/>
      <c r="C4" s="19" t="s">
        <v>99</v>
      </c>
      <c r="D4" s="16" t="s">
        <v>28</v>
      </c>
      <c r="E4" s="9" t="s">
        <v>2</v>
      </c>
      <c r="F4" s="10" t="s">
        <v>34</v>
      </c>
      <c r="G4" s="10" t="s">
        <v>35</v>
      </c>
      <c r="H4" s="11" t="s">
        <v>33</v>
      </c>
      <c r="I4" s="11" t="s">
        <v>84</v>
      </c>
      <c r="J4" s="17" t="s">
        <v>87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</row>
    <row r="5" spans="1:10" ht="15.75">
      <c r="A5" s="12"/>
      <c r="B5" s="14"/>
      <c r="C5" s="25" t="s">
        <v>5</v>
      </c>
      <c r="D5" s="26" t="s">
        <v>41</v>
      </c>
      <c r="E5" s="27" t="s">
        <v>42</v>
      </c>
      <c r="F5" s="27">
        <v>127.8</v>
      </c>
      <c r="G5" s="27">
        <v>118.5</v>
      </c>
      <c r="H5" s="27">
        <f>SUM(F5+G5)</f>
        <v>246.3</v>
      </c>
      <c r="I5" s="28">
        <f aca="true" t="shared" si="0" ref="I5:I11">SUM(H5/2)</f>
        <v>123.15</v>
      </c>
      <c r="J5" s="29" t="s">
        <v>88</v>
      </c>
    </row>
    <row r="6" spans="1:10" ht="15.75">
      <c r="A6" s="12"/>
      <c r="B6" s="14"/>
      <c r="C6" s="25" t="s">
        <v>9</v>
      </c>
      <c r="D6" s="26" t="s">
        <v>48</v>
      </c>
      <c r="E6" s="27" t="s">
        <v>49</v>
      </c>
      <c r="F6" s="27">
        <v>131.5</v>
      </c>
      <c r="G6" s="27">
        <v>128.33</v>
      </c>
      <c r="H6" s="27">
        <f aca="true" t="shared" si="1" ref="H6:H11">SUM(F6+G6)</f>
        <v>259.83000000000004</v>
      </c>
      <c r="I6" s="28">
        <f t="shared" si="0"/>
        <v>129.91500000000002</v>
      </c>
      <c r="J6" s="29" t="s">
        <v>88</v>
      </c>
    </row>
    <row r="7" spans="1:10" ht="15.75">
      <c r="A7" s="12"/>
      <c r="B7" s="14"/>
      <c r="C7" s="25" t="s">
        <v>10</v>
      </c>
      <c r="D7" s="26" t="s">
        <v>50</v>
      </c>
      <c r="E7" s="27" t="s">
        <v>51</v>
      </c>
      <c r="F7" s="27">
        <v>154.05</v>
      </c>
      <c r="G7" s="27">
        <v>144.33</v>
      </c>
      <c r="H7" s="27">
        <f t="shared" si="1"/>
        <v>298.38</v>
      </c>
      <c r="I7" s="28">
        <f t="shared" si="0"/>
        <v>149.19</v>
      </c>
      <c r="J7" s="29" t="s">
        <v>88</v>
      </c>
    </row>
    <row r="8" spans="1:10" ht="15" customHeight="1">
      <c r="A8" s="12"/>
      <c r="B8" s="14"/>
      <c r="C8" s="25" t="s">
        <v>12</v>
      </c>
      <c r="D8" s="26" t="s">
        <v>55</v>
      </c>
      <c r="E8" s="27" t="s">
        <v>56</v>
      </c>
      <c r="F8" s="27">
        <v>132.6</v>
      </c>
      <c r="G8" s="27">
        <v>134.16</v>
      </c>
      <c r="H8" s="27">
        <f t="shared" si="1"/>
        <v>266.76</v>
      </c>
      <c r="I8" s="28">
        <f t="shared" si="0"/>
        <v>133.38</v>
      </c>
      <c r="J8" s="29" t="s">
        <v>88</v>
      </c>
    </row>
    <row r="9" spans="1:10" ht="15.75" customHeight="1">
      <c r="A9" s="12"/>
      <c r="B9" s="14"/>
      <c r="C9" s="25" t="s">
        <v>13</v>
      </c>
      <c r="D9" s="26" t="s">
        <v>57</v>
      </c>
      <c r="E9" s="27" t="s">
        <v>58</v>
      </c>
      <c r="F9" s="27">
        <v>161.5</v>
      </c>
      <c r="G9" s="27">
        <v>163.35</v>
      </c>
      <c r="H9" s="27">
        <f t="shared" si="1"/>
        <v>324.85</v>
      </c>
      <c r="I9" s="28">
        <f t="shared" si="0"/>
        <v>162.425</v>
      </c>
      <c r="J9" s="29" t="s">
        <v>88</v>
      </c>
    </row>
    <row r="10" spans="1:10" ht="15.75">
      <c r="A10" s="12"/>
      <c r="B10" s="14"/>
      <c r="C10" s="25" t="s">
        <v>19</v>
      </c>
      <c r="D10" s="26" t="s">
        <v>65</v>
      </c>
      <c r="E10" s="27" t="s">
        <v>66</v>
      </c>
      <c r="F10" s="27">
        <v>126.7</v>
      </c>
      <c r="G10" s="27">
        <v>110.83</v>
      </c>
      <c r="H10" s="27">
        <f t="shared" si="1"/>
        <v>237.53</v>
      </c>
      <c r="I10" s="28">
        <f t="shared" si="0"/>
        <v>118.765</v>
      </c>
      <c r="J10" s="29" t="s">
        <v>88</v>
      </c>
    </row>
    <row r="11" spans="1:10" ht="16.5" thickBot="1">
      <c r="A11" s="12"/>
      <c r="B11" s="14"/>
      <c r="C11" s="25" t="s">
        <v>26</v>
      </c>
      <c r="D11" s="26" t="s">
        <v>73</v>
      </c>
      <c r="E11" s="27" t="s">
        <v>74</v>
      </c>
      <c r="F11" s="27">
        <v>131.35</v>
      </c>
      <c r="G11" s="27">
        <v>129.5</v>
      </c>
      <c r="H11" s="27">
        <f t="shared" si="1"/>
        <v>260.85</v>
      </c>
      <c r="I11" s="28">
        <f t="shared" si="0"/>
        <v>130.425</v>
      </c>
      <c r="J11" s="29" t="s">
        <v>88</v>
      </c>
    </row>
    <row r="12" spans="1:10" ht="36.75" thickBot="1">
      <c r="A12" s="12"/>
      <c r="B12" s="12"/>
      <c r="C12" s="39" t="s">
        <v>95</v>
      </c>
      <c r="D12" s="40"/>
      <c r="E12" s="40"/>
      <c r="F12" s="40"/>
      <c r="G12" s="40"/>
      <c r="H12" s="40"/>
      <c r="I12" s="40"/>
      <c r="J12" s="41"/>
    </row>
    <row r="13" spans="1:10" ht="15.75">
      <c r="A13" s="12"/>
      <c r="B13" s="14"/>
      <c r="C13" s="25" t="s">
        <v>18</v>
      </c>
      <c r="D13" s="26" t="s">
        <v>107</v>
      </c>
      <c r="E13" s="27" t="s">
        <v>102</v>
      </c>
      <c r="F13" s="27">
        <v>167</v>
      </c>
      <c r="G13" s="27">
        <v>174.5</v>
      </c>
      <c r="H13" s="27">
        <f aca="true" t="shared" si="2" ref="H13:H24">SUM(F13+G13)</f>
        <v>341.5</v>
      </c>
      <c r="I13" s="28">
        <f>SUM(H13/2)</f>
        <v>170.75</v>
      </c>
      <c r="J13" s="29" t="s">
        <v>90</v>
      </c>
    </row>
    <row r="14" spans="1:10" ht="15.75">
      <c r="A14" s="12"/>
      <c r="B14" s="14"/>
      <c r="C14" s="25">
        <v>2</v>
      </c>
      <c r="D14" s="26" t="s">
        <v>107</v>
      </c>
      <c r="E14" s="27" t="s">
        <v>103</v>
      </c>
      <c r="F14" s="27">
        <v>171.25</v>
      </c>
      <c r="G14" s="27">
        <v>162.75</v>
      </c>
      <c r="H14" s="27">
        <f t="shared" si="2"/>
        <v>334</v>
      </c>
      <c r="I14" s="28">
        <f aca="true" t="shared" si="3" ref="I14:I19">SUM(H14/2)</f>
        <v>167</v>
      </c>
      <c r="J14" s="29" t="s">
        <v>90</v>
      </c>
    </row>
    <row r="15" spans="1:10" ht="15.75">
      <c r="A15" s="12"/>
      <c r="B15" s="14"/>
      <c r="C15" s="25" t="s">
        <v>16</v>
      </c>
      <c r="D15" s="26" t="s">
        <v>40</v>
      </c>
      <c r="E15" s="27" t="s">
        <v>104</v>
      </c>
      <c r="F15" s="27">
        <v>97.8</v>
      </c>
      <c r="G15" s="27">
        <v>101.3</v>
      </c>
      <c r="H15" s="27">
        <f t="shared" si="2"/>
        <v>199.1</v>
      </c>
      <c r="I15" s="28">
        <f>SUM(H15/2)</f>
        <v>99.55</v>
      </c>
      <c r="J15" s="30" t="s">
        <v>88</v>
      </c>
    </row>
    <row r="16" spans="1:10" ht="15.75">
      <c r="A16" s="12"/>
      <c r="B16" s="14"/>
      <c r="C16" s="25">
        <v>4</v>
      </c>
      <c r="D16" s="26" t="s">
        <v>40</v>
      </c>
      <c r="E16" s="27" t="s">
        <v>105</v>
      </c>
      <c r="F16" s="27">
        <v>43</v>
      </c>
      <c r="G16" s="27">
        <v>41</v>
      </c>
      <c r="H16" s="27">
        <f t="shared" si="2"/>
        <v>84</v>
      </c>
      <c r="I16" s="28">
        <f t="shared" si="3"/>
        <v>42</v>
      </c>
      <c r="J16" s="29" t="s">
        <v>89</v>
      </c>
    </row>
    <row r="17" spans="1:10" ht="15.75">
      <c r="A17" s="12"/>
      <c r="B17" s="12"/>
      <c r="C17" s="25" t="s">
        <v>21</v>
      </c>
      <c r="D17" s="26" t="s">
        <v>69</v>
      </c>
      <c r="E17" s="27" t="s">
        <v>106</v>
      </c>
      <c r="F17" s="27">
        <v>114</v>
      </c>
      <c r="G17" s="27">
        <v>125.5</v>
      </c>
      <c r="H17" s="27">
        <f t="shared" si="2"/>
        <v>239.5</v>
      </c>
      <c r="I17" s="27">
        <f>SUM(H17/2)</f>
        <v>119.75</v>
      </c>
      <c r="J17" s="29" t="s">
        <v>88</v>
      </c>
    </row>
    <row r="18" spans="1:10" ht="15.75">
      <c r="A18" s="12"/>
      <c r="B18" s="12"/>
      <c r="C18" s="31" t="s">
        <v>30</v>
      </c>
      <c r="D18" s="26" t="s">
        <v>69</v>
      </c>
      <c r="E18" s="27" t="s">
        <v>85</v>
      </c>
      <c r="F18" s="27">
        <v>70.6</v>
      </c>
      <c r="G18" s="27">
        <v>67.1</v>
      </c>
      <c r="H18" s="27">
        <f t="shared" si="2"/>
        <v>137.7</v>
      </c>
      <c r="I18" s="27">
        <f>SUM(H18/2)</f>
        <v>68.85</v>
      </c>
      <c r="J18" s="30" t="s">
        <v>89</v>
      </c>
    </row>
    <row r="19" spans="1:10" ht="15.75">
      <c r="A19" s="12"/>
      <c r="B19" s="14"/>
      <c r="C19" s="25" t="s">
        <v>8</v>
      </c>
      <c r="D19" s="26" t="s">
        <v>46</v>
      </c>
      <c r="E19" s="27" t="s">
        <v>47</v>
      </c>
      <c r="F19" s="27">
        <v>122</v>
      </c>
      <c r="G19" s="27">
        <v>129</v>
      </c>
      <c r="H19" s="27">
        <f t="shared" si="2"/>
        <v>251</v>
      </c>
      <c r="I19" s="28">
        <f t="shared" si="3"/>
        <v>125.5</v>
      </c>
      <c r="J19" s="29" t="s">
        <v>88</v>
      </c>
    </row>
    <row r="20" spans="1:10" ht="15.75">
      <c r="A20" s="12"/>
      <c r="B20" s="14"/>
      <c r="C20" s="25" t="s">
        <v>15</v>
      </c>
      <c r="D20" s="26" t="s">
        <v>61</v>
      </c>
      <c r="E20" s="27" t="s">
        <v>62</v>
      </c>
      <c r="F20" s="27">
        <v>176.2</v>
      </c>
      <c r="G20" s="27">
        <v>178.5</v>
      </c>
      <c r="H20" s="27">
        <f t="shared" si="2"/>
        <v>354.7</v>
      </c>
      <c r="I20" s="28">
        <f>SUM(H20/2)</f>
        <v>177.35</v>
      </c>
      <c r="J20" s="29" t="s">
        <v>90</v>
      </c>
    </row>
    <row r="21" spans="1:10" ht="15.75">
      <c r="A21" s="12"/>
      <c r="B21" s="14"/>
      <c r="C21" s="25" t="s">
        <v>17</v>
      </c>
      <c r="D21" s="26" t="s">
        <v>63</v>
      </c>
      <c r="E21" s="27" t="s">
        <v>64</v>
      </c>
      <c r="F21" s="27">
        <v>177</v>
      </c>
      <c r="G21" s="27">
        <v>174.5</v>
      </c>
      <c r="H21" s="27">
        <f t="shared" si="2"/>
        <v>351.5</v>
      </c>
      <c r="I21" s="28">
        <f>SUM(H21/2)</f>
        <v>175.75</v>
      </c>
      <c r="J21" s="29" t="s">
        <v>90</v>
      </c>
    </row>
    <row r="22" spans="1:10" ht="15.75">
      <c r="A22" s="12"/>
      <c r="B22" s="14"/>
      <c r="C22" s="25" t="s">
        <v>24</v>
      </c>
      <c r="D22" s="26" t="s">
        <v>75</v>
      </c>
      <c r="E22" s="27" t="s">
        <v>76</v>
      </c>
      <c r="F22" s="27">
        <v>108</v>
      </c>
      <c r="G22" s="27">
        <v>116</v>
      </c>
      <c r="H22" s="27">
        <f t="shared" si="2"/>
        <v>224</v>
      </c>
      <c r="I22" s="28">
        <f>SUM(H22/2)</f>
        <v>112</v>
      </c>
      <c r="J22" s="29" t="s">
        <v>88</v>
      </c>
    </row>
    <row r="23" spans="1:10" ht="15.75">
      <c r="A23" s="12"/>
      <c r="B23" s="14"/>
      <c r="C23" s="25" t="s">
        <v>31</v>
      </c>
      <c r="D23" s="32" t="s">
        <v>80</v>
      </c>
      <c r="E23" s="27" t="s">
        <v>81</v>
      </c>
      <c r="F23" s="28">
        <v>134</v>
      </c>
      <c r="G23" s="27">
        <v>138</v>
      </c>
      <c r="H23" s="27">
        <f t="shared" si="2"/>
        <v>272</v>
      </c>
      <c r="I23" s="28">
        <f>SUM(H23/2)</f>
        <v>136</v>
      </c>
      <c r="J23" s="29" t="s">
        <v>88</v>
      </c>
    </row>
    <row r="24" spans="1:10" ht="15.75">
      <c r="A24" s="12"/>
      <c r="B24" s="14"/>
      <c r="C24" s="25" t="s">
        <v>32</v>
      </c>
      <c r="D24" s="32" t="s">
        <v>82</v>
      </c>
      <c r="E24" s="27" t="s">
        <v>83</v>
      </c>
      <c r="F24" s="28">
        <v>153.5</v>
      </c>
      <c r="G24" s="27">
        <v>146.25</v>
      </c>
      <c r="H24" s="27">
        <f t="shared" si="2"/>
        <v>299.75</v>
      </c>
      <c r="I24" s="28">
        <f>SUM(H24/2)</f>
        <v>149.875</v>
      </c>
      <c r="J24" s="29" t="s">
        <v>90</v>
      </c>
    </row>
    <row r="25" spans="1:10" ht="15">
      <c r="A25" s="12"/>
      <c r="B25" s="14"/>
      <c r="C25" s="12"/>
      <c r="D25" s="2"/>
      <c r="E25" s="2"/>
      <c r="F25" s="2"/>
      <c r="G25" s="5"/>
      <c r="H25" s="5"/>
      <c r="I25" s="6"/>
      <c r="J25" s="13"/>
    </row>
    <row r="26" spans="1:10" ht="19.5" customHeight="1" thickBot="1">
      <c r="A26" s="12"/>
      <c r="B26" s="14"/>
      <c r="C26" s="42" t="s">
        <v>93</v>
      </c>
      <c r="D26" s="43"/>
      <c r="E26" s="43"/>
      <c r="F26" s="43"/>
      <c r="G26" s="43"/>
      <c r="H26" s="43"/>
      <c r="I26" s="43"/>
      <c r="J26" s="44"/>
    </row>
    <row r="27" spans="1:10" ht="36.75" thickBot="1">
      <c r="A27" s="12"/>
      <c r="B27" s="12"/>
      <c r="C27" s="39" t="s">
        <v>96</v>
      </c>
      <c r="D27" s="40"/>
      <c r="E27" s="40"/>
      <c r="F27" s="40"/>
      <c r="G27" s="40"/>
      <c r="H27" s="40"/>
      <c r="I27" s="40"/>
      <c r="J27" s="41"/>
    </row>
    <row r="28" spans="1:10" ht="15.75">
      <c r="A28" s="12"/>
      <c r="B28" s="14"/>
      <c r="C28" s="25" t="s">
        <v>4</v>
      </c>
      <c r="D28" s="26" t="s">
        <v>38</v>
      </c>
      <c r="E28" s="27" t="s">
        <v>39</v>
      </c>
      <c r="F28" s="27">
        <v>153</v>
      </c>
      <c r="G28" s="27">
        <v>170.25</v>
      </c>
      <c r="H28" s="27">
        <f>SUM(F28+G28)</f>
        <v>323.25</v>
      </c>
      <c r="I28" s="33">
        <f>SUM(H28/2)</f>
        <v>161.625</v>
      </c>
      <c r="J28" s="29" t="s">
        <v>88</v>
      </c>
    </row>
    <row r="29" spans="1:10" ht="15.75">
      <c r="A29" s="12"/>
      <c r="B29" s="14"/>
      <c r="C29" s="25" t="s">
        <v>11</v>
      </c>
      <c r="D29" s="26" t="s">
        <v>52</v>
      </c>
      <c r="E29" s="27" t="s">
        <v>53</v>
      </c>
      <c r="F29" s="27">
        <v>147.7</v>
      </c>
      <c r="G29" s="27">
        <v>162.3</v>
      </c>
      <c r="H29" s="27">
        <f>SUM(F29+G29)</f>
        <v>310</v>
      </c>
      <c r="I29" s="28">
        <f>SUM(H29/2)</f>
        <v>155</v>
      </c>
      <c r="J29" s="29" t="s">
        <v>88</v>
      </c>
    </row>
    <row r="30" spans="1:10" ht="15.75">
      <c r="A30" s="12"/>
      <c r="B30" s="14"/>
      <c r="C30" s="25" t="s">
        <v>14</v>
      </c>
      <c r="D30" s="26" t="s">
        <v>59</v>
      </c>
      <c r="E30" s="27" t="s">
        <v>60</v>
      </c>
      <c r="F30" s="27">
        <v>159.5</v>
      </c>
      <c r="G30" s="27">
        <v>173</v>
      </c>
      <c r="H30" s="27">
        <f>SUM(F30+G30)</f>
        <v>332.5</v>
      </c>
      <c r="I30" s="28">
        <f>SUM(H30/2)</f>
        <v>166.25</v>
      </c>
      <c r="J30" s="29" t="s">
        <v>88</v>
      </c>
    </row>
    <row r="31" spans="1:10" ht="16.5" thickBot="1">
      <c r="A31" s="12"/>
      <c r="B31" s="14"/>
      <c r="C31" s="25" t="s">
        <v>20</v>
      </c>
      <c r="D31" s="26" t="s">
        <v>67</v>
      </c>
      <c r="E31" s="27" t="s">
        <v>68</v>
      </c>
      <c r="F31" s="27">
        <v>149.5</v>
      </c>
      <c r="G31" s="27">
        <v>164.5</v>
      </c>
      <c r="H31" s="27">
        <f>SUM(F31+G31)</f>
        <v>314</v>
      </c>
      <c r="I31" s="28">
        <f>SUM(H31/2)</f>
        <v>157</v>
      </c>
      <c r="J31" s="29" t="s">
        <v>88</v>
      </c>
    </row>
    <row r="32" spans="1:10" ht="36.75" thickBot="1">
      <c r="A32" s="12"/>
      <c r="B32" s="12"/>
      <c r="C32" s="39" t="s">
        <v>97</v>
      </c>
      <c r="D32" s="40"/>
      <c r="E32" s="40"/>
      <c r="F32" s="40"/>
      <c r="G32" s="40"/>
      <c r="H32" s="40"/>
      <c r="I32" s="40"/>
      <c r="J32" s="41"/>
    </row>
    <row r="33" spans="1:10" ht="15.75">
      <c r="A33" s="12"/>
      <c r="B33" s="14"/>
      <c r="C33" s="25" t="s">
        <v>3</v>
      </c>
      <c r="D33" s="26" t="s">
        <v>37</v>
      </c>
      <c r="E33" s="27" t="s">
        <v>36</v>
      </c>
      <c r="F33" s="27">
        <v>164.25</v>
      </c>
      <c r="G33" s="27">
        <v>171.25</v>
      </c>
      <c r="H33" s="27">
        <f>SUM(F33+G33)</f>
        <v>335.5</v>
      </c>
      <c r="I33" s="28">
        <f>SUM(H33/2)</f>
        <v>167.75</v>
      </c>
      <c r="J33" s="29" t="s">
        <v>90</v>
      </c>
    </row>
    <row r="34" spans="1:10" ht="15.75">
      <c r="A34" s="12"/>
      <c r="B34" s="14"/>
      <c r="C34" s="25" t="s">
        <v>6</v>
      </c>
      <c r="D34" s="26" t="s">
        <v>43</v>
      </c>
      <c r="E34" s="27" t="s">
        <v>1</v>
      </c>
      <c r="F34" s="27">
        <v>172.25</v>
      </c>
      <c r="G34" s="27">
        <v>168.83</v>
      </c>
      <c r="H34" s="27">
        <f>SUM(F34+G34)</f>
        <v>341.08000000000004</v>
      </c>
      <c r="I34" s="28">
        <f>SUM(H34/2)</f>
        <v>170.54000000000002</v>
      </c>
      <c r="J34" s="29" t="s">
        <v>88</v>
      </c>
    </row>
    <row r="35" spans="1:10" ht="15.75">
      <c r="A35" s="12"/>
      <c r="B35" s="14"/>
      <c r="C35" s="25" t="s">
        <v>29</v>
      </c>
      <c r="D35" s="26" t="s">
        <v>108</v>
      </c>
      <c r="E35" s="27" t="s">
        <v>79</v>
      </c>
      <c r="F35" s="27">
        <v>162</v>
      </c>
      <c r="G35" s="27">
        <v>159.87</v>
      </c>
      <c r="H35" s="27">
        <f>SUM(F35+G35)</f>
        <v>321.87</v>
      </c>
      <c r="I35" s="28">
        <f>SUM(H35/2)</f>
        <v>160.935</v>
      </c>
      <c r="J35" s="29" t="s">
        <v>90</v>
      </c>
    </row>
    <row r="36" spans="1:10" ht="15.75">
      <c r="A36" s="12"/>
      <c r="B36" s="14"/>
      <c r="C36" s="25" t="s">
        <v>25</v>
      </c>
      <c r="D36" s="26" t="s">
        <v>108</v>
      </c>
      <c r="E36" s="27" t="s">
        <v>54</v>
      </c>
      <c r="F36" s="27">
        <v>144</v>
      </c>
      <c r="G36" s="27">
        <v>149.87</v>
      </c>
      <c r="H36" s="27">
        <f>SUM(F36+G36)</f>
        <v>293.87</v>
      </c>
      <c r="I36" s="28">
        <f>SUM(H36/2)</f>
        <v>146.935</v>
      </c>
      <c r="J36" s="29" t="s">
        <v>88</v>
      </c>
    </row>
    <row r="37" spans="1:10" ht="15.75">
      <c r="A37" s="12"/>
      <c r="B37" s="14"/>
      <c r="C37" s="25" t="s">
        <v>22</v>
      </c>
      <c r="D37" s="26" t="s">
        <v>91</v>
      </c>
      <c r="E37" s="27" t="s">
        <v>70</v>
      </c>
      <c r="F37" s="27">
        <v>157.75</v>
      </c>
      <c r="G37" s="27">
        <v>156.16</v>
      </c>
      <c r="H37" s="27">
        <f>SUM(F37+G37)</f>
        <v>313.90999999999997</v>
      </c>
      <c r="I37" s="28">
        <f>SUM(H37/2)</f>
        <v>156.95499999999998</v>
      </c>
      <c r="J37" s="29" t="s">
        <v>88</v>
      </c>
    </row>
    <row r="38" spans="1:10" ht="15">
      <c r="A38" s="12"/>
      <c r="B38" s="14"/>
      <c r="C38" s="12"/>
      <c r="D38" s="2"/>
      <c r="E38" s="2"/>
      <c r="F38" s="2"/>
      <c r="G38" s="2"/>
      <c r="H38" s="2"/>
      <c r="I38" s="6"/>
      <c r="J38" s="13"/>
    </row>
    <row r="39" spans="1:10" ht="15.75" thickBot="1">
      <c r="A39" s="12"/>
      <c r="B39" s="14"/>
      <c r="C39" s="42" t="s">
        <v>92</v>
      </c>
      <c r="D39" s="43"/>
      <c r="E39" s="43"/>
      <c r="F39" s="43"/>
      <c r="G39" s="43"/>
      <c r="H39" s="43"/>
      <c r="I39" s="43"/>
      <c r="J39" s="44"/>
    </row>
    <row r="40" spans="1:10" ht="36.75" thickBot="1">
      <c r="A40" s="12"/>
      <c r="B40" s="12"/>
      <c r="C40" s="39" t="s">
        <v>98</v>
      </c>
      <c r="D40" s="40"/>
      <c r="E40" s="40"/>
      <c r="F40" s="40"/>
      <c r="G40" s="40"/>
      <c r="H40" s="40"/>
      <c r="I40" s="40"/>
      <c r="J40" s="41"/>
    </row>
    <row r="41" spans="1:10" ht="15.75">
      <c r="A41" s="12"/>
      <c r="B41" s="14"/>
      <c r="C41" s="25" t="s">
        <v>7</v>
      </c>
      <c r="D41" s="26" t="s">
        <v>45</v>
      </c>
      <c r="E41" s="27" t="s">
        <v>44</v>
      </c>
      <c r="F41" s="27">
        <v>155.5</v>
      </c>
      <c r="G41" s="27">
        <v>174.5</v>
      </c>
      <c r="H41" s="27">
        <f>SUM(F41+G41)</f>
        <v>330</v>
      </c>
      <c r="I41" s="28">
        <f>SUM(H41/2)</f>
        <v>165</v>
      </c>
      <c r="J41" s="29" t="s">
        <v>94</v>
      </c>
    </row>
    <row r="42" spans="1:10" ht="15.75">
      <c r="A42" s="12"/>
      <c r="B42" s="14"/>
      <c r="C42" s="25" t="s">
        <v>23</v>
      </c>
      <c r="D42" s="26" t="s">
        <v>71</v>
      </c>
      <c r="E42" s="27" t="s">
        <v>72</v>
      </c>
      <c r="F42" s="27">
        <v>153</v>
      </c>
      <c r="G42" s="27">
        <v>156.5</v>
      </c>
      <c r="H42" s="27">
        <f>SUM(F42+G42)</f>
        <v>309.5</v>
      </c>
      <c r="I42" s="28">
        <f>SUM(H42/2)</f>
        <v>154.75</v>
      </c>
      <c r="J42" s="29" t="s">
        <v>94</v>
      </c>
    </row>
    <row r="43" spans="1:10" ht="16.5" thickBot="1">
      <c r="A43" s="15"/>
      <c r="B43" s="20"/>
      <c r="C43" s="34" t="s">
        <v>27</v>
      </c>
      <c r="D43" s="35" t="s">
        <v>77</v>
      </c>
      <c r="E43" s="36" t="s">
        <v>78</v>
      </c>
      <c r="F43" s="36">
        <v>153.5</v>
      </c>
      <c r="G43" s="36">
        <v>174</v>
      </c>
      <c r="H43" s="36">
        <f>SUM(F43+G43)</f>
        <v>327.5</v>
      </c>
      <c r="I43" s="37">
        <f>SUM(H43/2)</f>
        <v>163.75</v>
      </c>
      <c r="J43" s="38" t="s">
        <v>94</v>
      </c>
    </row>
  </sheetData>
  <sheetProtection/>
  <mergeCells count="8">
    <mergeCell ref="C32:J32"/>
    <mergeCell ref="C40:J40"/>
    <mergeCell ref="C26:J26"/>
    <mergeCell ref="C39:J39"/>
    <mergeCell ref="C1:J2"/>
    <mergeCell ref="C12:J12"/>
    <mergeCell ref="C27:J27"/>
    <mergeCell ref="C3:J3"/>
  </mergeCells>
  <printOptions horizontalCentered="1" verticalCentered="1"/>
  <pageMargins left="0.1968503937007874" right="0.1968503937007874" top="0.1968503937007874" bottom="0.31496062992125984" header="0.196850393700787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Wanessa - 9549</dc:creator>
  <cp:keywords/>
  <dc:description/>
  <cp:lastModifiedBy>Andrea Ewerton</cp:lastModifiedBy>
  <cp:lastPrinted>2015-09-09T19:38:35Z</cp:lastPrinted>
  <dcterms:created xsi:type="dcterms:W3CDTF">2014-05-13T14:31:19Z</dcterms:created>
  <dcterms:modified xsi:type="dcterms:W3CDTF">2015-09-18T12:16:55Z</dcterms:modified>
  <cp:category/>
  <cp:version/>
  <cp:contentType/>
  <cp:contentStatus/>
</cp:coreProperties>
</file>